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тит" sheetId="1" r:id="rId1"/>
    <sheet name="кроссворд" sheetId="2" r:id="rId2"/>
    <sheet name="результат" sheetId="3" r:id="rId3"/>
    <sheet name="ответы" sheetId="4" r:id="rId4"/>
  </sheets>
  <definedNames/>
  <calcPr fullCalcOnLoad="1"/>
</workbook>
</file>

<file path=xl/comments2.xml><?xml version="1.0" encoding="utf-8"?>
<comments xmlns="http://schemas.openxmlformats.org/spreadsheetml/2006/main">
  <authors>
    <author>x</author>
  </authors>
  <commentList>
    <comment ref="M1" authorId="0">
      <text>
        <r>
          <rPr>
            <sz val="8"/>
            <rFont val="Tahoma"/>
            <family val="0"/>
          </rPr>
          <t xml:space="preserve">
Физическая величина, характеризующая свойство проводника.</t>
        </r>
      </text>
    </comment>
    <comment ref="K3" authorId="0">
      <text>
        <r>
          <rPr>
            <sz val="8"/>
            <rFont val="Tahoma"/>
            <family val="0"/>
          </rPr>
          <t>Слово, произошедшее от латинского слова, которое означает</t>
        </r>
        <r>
          <rPr>
            <i/>
            <sz val="8"/>
            <rFont val="Tahoma"/>
            <family val="2"/>
          </rPr>
          <t>маленькая масса, наименьшая частица вещества.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sz val="8"/>
            <rFont val="Tahoma"/>
            <family val="0"/>
          </rPr>
          <t xml:space="preserve">Физическая величина, равная отношению работы по перемещению заряда к величине этого заряда
</t>
        </r>
      </text>
    </comment>
    <comment ref="K5" authorId="0">
      <text>
        <r>
          <rPr>
            <sz val="8"/>
            <rFont val="Tahoma"/>
            <family val="0"/>
          </rPr>
          <t xml:space="preserve">Одна из частиц, составляющих ядро
</t>
        </r>
      </text>
    </comment>
    <comment ref="K6" authorId="0">
      <text>
        <r>
          <rPr>
            <sz val="8"/>
            <rFont val="Tahoma"/>
            <family val="0"/>
          </rPr>
          <t xml:space="preserve">Единица напряжения
</t>
        </r>
      </text>
    </comment>
    <comment ref="K7" authorId="0">
      <text>
        <r>
          <rPr>
            <sz val="8"/>
            <rFont val="Tahoma"/>
            <family val="0"/>
          </rPr>
          <t xml:space="preserve">В переводе с греческого это слово означает </t>
        </r>
        <r>
          <rPr>
            <i/>
            <sz val="8"/>
            <rFont val="Tahoma"/>
            <family val="2"/>
          </rPr>
          <t>неделимый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8"/>
            <rFont val="Tahoma"/>
            <family val="0"/>
          </rPr>
          <t xml:space="preserve">Американский ученй, определивший заряд электрона.
</t>
        </r>
      </text>
    </comment>
    <comment ref="I9" authorId="0">
      <text>
        <r>
          <rPr>
            <sz val="8"/>
            <rFont val="Tahoma"/>
            <family val="0"/>
          </rPr>
          <t xml:space="preserve">Вещество проводящее электрический ток
</t>
        </r>
      </text>
    </comment>
    <comment ref="K10" authorId="0">
      <text>
        <r>
          <rPr>
            <sz val="8"/>
            <rFont val="Tahoma"/>
            <family val="0"/>
          </rPr>
          <t xml:space="preserve">Прибор, при помощи которого выясняют, наэлектризовано ли тело.
</t>
        </r>
      </text>
    </comment>
    <comment ref="K11" authorId="0">
      <text>
        <r>
          <rPr>
            <sz val="8"/>
            <rFont val="Tahoma"/>
            <family val="0"/>
          </rPr>
          <t xml:space="preserve">Английский физик, исследовавший состав и строение атома.
</t>
        </r>
      </text>
    </comment>
    <comment ref="K12" authorId="0">
      <text>
        <r>
          <rPr>
            <sz val="8"/>
            <rFont val="Tahoma"/>
            <family val="0"/>
          </rPr>
          <t xml:space="preserve">Вещество, в честь котоого слова, связанные с электричеством, получили составную часть "электро..."
</t>
        </r>
      </text>
    </comment>
    <comment ref="K13" authorId="0">
      <text>
        <r>
          <rPr>
            <sz val="8"/>
            <rFont val="Tahoma"/>
            <family val="0"/>
          </rPr>
          <t xml:space="preserve">Вещество, не проводящее электрический ток.
</t>
        </r>
      </text>
    </comment>
    <comment ref="J14" authorId="0">
      <text>
        <r>
          <rPr>
            <sz val="8"/>
            <rFont val="Tahoma"/>
            <family val="0"/>
          </rPr>
          <t>Частица, имеющая самый маленький электрический заряд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N1" authorId="0">
      <text>
        <r>
          <rPr>
            <sz val="8"/>
            <rFont val="Tahoma"/>
            <family val="0"/>
          </rPr>
          <t xml:space="preserve">
Физическая величина, характеризующая свойство проводника.</t>
        </r>
      </text>
    </comment>
    <comment ref="L3" authorId="0">
      <text>
        <r>
          <rPr>
            <sz val="8"/>
            <rFont val="Tahoma"/>
            <family val="0"/>
          </rPr>
          <t>Слово, произошедшее от латинского слова, которое означает</t>
        </r>
        <r>
          <rPr>
            <i/>
            <sz val="8"/>
            <rFont val="Tahoma"/>
            <family val="2"/>
          </rPr>
          <t>маленькая масса, наименьшая частица вещества.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sz val="8"/>
            <rFont val="Tahoma"/>
            <family val="0"/>
          </rPr>
          <t xml:space="preserve">Физическая величина, равная отношению работы по перемещению заряда к величине этого заряда
</t>
        </r>
      </text>
    </comment>
    <comment ref="L5" authorId="0">
      <text>
        <r>
          <rPr>
            <sz val="8"/>
            <rFont val="Tahoma"/>
            <family val="0"/>
          </rPr>
          <t xml:space="preserve">Одна из частиц, составляющих ядро
</t>
        </r>
      </text>
    </comment>
    <comment ref="L6" authorId="0">
      <text>
        <r>
          <rPr>
            <sz val="8"/>
            <rFont val="Tahoma"/>
            <family val="0"/>
          </rPr>
          <t xml:space="preserve">Единица напряжения
</t>
        </r>
      </text>
    </comment>
    <comment ref="L7" authorId="0">
      <text>
        <r>
          <rPr>
            <sz val="8"/>
            <rFont val="Tahoma"/>
            <family val="0"/>
          </rPr>
          <t xml:space="preserve">В переводе с греческого это слово означает </t>
        </r>
        <r>
          <rPr>
            <i/>
            <sz val="8"/>
            <rFont val="Tahoma"/>
            <family val="2"/>
          </rPr>
          <t>неделимый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8"/>
            <rFont val="Tahoma"/>
            <family val="0"/>
          </rPr>
          <t xml:space="preserve">Американский ученй, определивший заряд электрона.
</t>
        </r>
      </text>
    </comment>
    <comment ref="J9" authorId="0">
      <text>
        <r>
          <rPr>
            <sz val="8"/>
            <rFont val="Tahoma"/>
            <family val="0"/>
          </rPr>
          <t xml:space="preserve">Вещество проводящее электрический ток
</t>
        </r>
      </text>
    </comment>
    <comment ref="L10" authorId="0">
      <text>
        <r>
          <rPr>
            <sz val="8"/>
            <rFont val="Tahoma"/>
            <family val="0"/>
          </rPr>
          <t xml:space="preserve">Прибор, при помощи которого выясняют, наэлектризовано ли тело.
</t>
        </r>
      </text>
    </comment>
    <comment ref="L11" authorId="0">
      <text>
        <r>
          <rPr>
            <sz val="8"/>
            <rFont val="Tahoma"/>
            <family val="0"/>
          </rPr>
          <t xml:space="preserve">Английский физик, исследовавший состав и строение атома.
</t>
        </r>
      </text>
    </comment>
    <comment ref="L12" authorId="0">
      <text>
        <r>
          <rPr>
            <sz val="8"/>
            <rFont val="Tahoma"/>
            <family val="0"/>
          </rPr>
          <t xml:space="preserve">Вещество, в честь котоого слова, связанные с электричеством, получили составную часть "электро..."
</t>
        </r>
      </text>
    </comment>
    <comment ref="L13" authorId="0">
      <text>
        <r>
          <rPr>
            <sz val="8"/>
            <rFont val="Tahoma"/>
            <family val="0"/>
          </rPr>
          <t xml:space="preserve">Вещество, не проводящее электрический ток.
</t>
        </r>
      </text>
    </comment>
    <comment ref="K14" authorId="0">
      <text>
        <r>
          <rPr>
            <sz val="8"/>
            <rFont val="Tahoma"/>
            <family val="0"/>
          </rPr>
          <t>Частица, имеющая самый маленький электрический заряд</t>
        </r>
      </text>
    </comment>
  </commentList>
</comments>
</file>

<file path=xl/sharedStrings.xml><?xml version="1.0" encoding="utf-8"?>
<sst xmlns="http://schemas.openxmlformats.org/spreadsheetml/2006/main" count="100" uniqueCount="26">
  <si>
    <t>с</t>
  </si>
  <si>
    <t>о</t>
  </si>
  <si>
    <t>п</t>
  </si>
  <si>
    <t>р</t>
  </si>
  <si>
    <t>т</t>
  </si>
  <si>
    <t>и</t>
  </si>
  <si>
    <t>в</t>
  </si>
  <si>
    <t>л</t>
  </si>
  <si>
    <t>е</t>
  </si>
  <si>
    <t>н</t>
  </si>
  <si>
    <t>м</t>
  </si>
  <si>
    <t>к</t>
  </si>
  <si>
    <t>у</t>
  </si>
  <si>
    <t>а</t>
  </si>
  <si>
    <t>я</t>
  </si>
  <si>
    <t>ж</t>
  </si>
  <si>
    <t>ь</t>
  </si>
  <si>
    <t>д</t>
  </si>
  <si>
    <t>э</t>
  </si>
  <si>
    <t>з</t>
  </si>
  <si>
    <t>ф</t>
  </si>
  <si>
    <t xml:space="preserve"> количество букв</t>
  </si>
  <si>
    <t>Введите ФИО</t>
  </si>
  <si>
    <t>Ответьте на вопросы кроссворда</t>
  </si>
  <si>
    <t>(наведите курсор на номер вопроса)</t>
  </si>
  <si>
    <t>Ваш результат: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</si>
</sst>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"/>
      <family val="0"/>
    </font>
    <font>
      <sz val="10"/>
      <name val="Georgia"/>
      <family val="1"/>
    </font>
    <font>
      <sz val="12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b/>
      <i/>
      <sz val="16"/>
      <name val="Georgia"/>
      <family val="1"/>
    </font>
    <font>
      <sz val="16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10"/>
      <name val="Arial"/>
      <family val="0"/>
    </font>
    <font>
      <sz val="8"/>
      <name val="Tahoma"/>
      <family val="0"/>
    </font>
    <font>
      <i/>
      <sz val="8"/>
      <name val="Tahoma"/>
      <family val="2"/>
    </font>
    <font>
      <b/>
      <sz val="16"/>
      <color indexed="58"/>
      <name val="Georgia"/>
      <family val="1"/>
    </font>
    <font>
      <sz val="12"/>
      <name val="Arial"/>
      <family val="0"/>
    </font>
    <font>
      <b/>
      <i/>
      <sz val="16"/>
      <color indexed="10"/>
      <name val="Georgia"/>
      <family val="1"/>
    </font>
    <font>
      <sz val="14"/>
      <color indexed="9"/>
      <name val="Georgia"/>
      <family val="1"/>
    </font>
    <font>
      <sz val="12"/>
      <color indexed="9"/>
      <name val="Times New Roman"/>
      <family val="1"/>
    </font>
    <font>
      <b/>
      <sz val="14"/>
      <color indexed="9"/>
      <name val="Georgia"/>
      <family val="1"/>
    </font>
    <font>
      <sz val="12"/>
      <color indexed="9"/>
      <name val="Georgia"/>
      <family val="1"/>
    </font>
    <font>
      <sz val="16"/>
      <color indexed="9"/>
      <name val="Georgia"/>
      <family val="1"/>
    </font>
    <font>
      <sz val="16"/>
      <color indexed="9"/>
      <name val="Times New Roman"/>
      <family val="1"/>
    </font>
    <font>
      <sz val="12"/>
      <color indexed="9"/>
      <name val="Arial"/>
      <family val="0"/>
    </font>
    <font>
      <b/>
      <sz val="16"/>
      <color indexed="9"/>
      <name val="Georgia"/>
      <family val="1"/>
    </font>
    <font>
      <sz val="10"/>
      <color indexed="9"/>
      <name val="Georgia"/>
      <family val="1"/>
    </font>
    <font>
      <b/>
      <i/>
      <sz val="16"/>
      <color indexed="9"/>
      <name val="Georgia"/>
      <family val="1"/>
    </font>
    <font>
      <sz val="10"/>
      <color indexed="9"/>
      <name val="Arial"/>
      <family val="0"/>
    </font>
    <font>
      <b/>
      <i/>
      <sz val="16"/>
      <color indexed="9"/>
      <name val="Times New Roman"/>
      <family val="1"/>
    </font>
    <font>
      <b/>
      <i/>
      <sz val="16"/>
      <color indexed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90;&#1080;&#1090;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8</xdr:row>
      <xdr:rowOff>38100</xdr:rowOff>
    </xdr:from>
    <xdr:to>
      <xdr:col>11</xdr:col>
      <xdr:colOff>428625</xdr:colOff>
      <xdr:row>11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2171700" y="1333500"/>
          <a:ext cx="49625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КРОССВОРД ПО ТЕМЕ:</a:t>
          </a:r>
        </a:p>
      </xdr:txBody>
    </xdr:sp>
    <xdr:clientData/>
  </xdr:twoCellAnchor>
  <xdr:twoCellAnchor>
    <xdr:from>
      <xdr:col>2</xdr:col>
      <xdr:colOff>247650</xdr:colOff>
      <xdr:row>12</xdr:row>
      <xdr:rowOff>133350</xdr:rowOff>
    </xdr:from>
    <xdr:to>
      <xdr:col>12</xdr:col>
      <xdr:colOff>581025</xdr:colOff>
      <xdr:row>16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466850" y="2076450"/>
          <a:ext cx="642937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25400" cmpd="sng">
                <a:solidFill>
                  <a:srgbClr val="00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00"/>
                  </a:gs>
                  <a:gs pos="100000">
                    <a:srgbClr val="339966"/>
                  </a:gs>
                </a:gsLst>
                <a:path path="rect">
                  <a:fillToRect r="100000" b="100000"/>
                </a:path>
              </a:gra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ЭЛЕКТРИЧЕСКИЕ ЯВЛЕНИЯ</a:t>
          </a:r>
        </a:p>
      </xdr:txBody>
    </xdr:sp>
    <xdr:clientData/>
  </xdr:twoCellAnchor>
  <xdr:twoCellAnchor>
    <xdr:from>
      <xdr:col>5</xdr:col>
      <xdr:colOff>390525</xdr:colOff>
      <xdr:row>17</xdr:row>
      <xdr:rowOff>104775</xdr:rowOff>
    </xdr:from>
    <xdr:to>
      <xdr:col>9</xdr:col>
      <xdr:colOff>342900</xdr:colOff>
      <xdr:row>21</xdr:row>
      <xdr:rowOff>123825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3438525" y="2857500"/>
          <a:ext cx="2390775" cy="666750"/>
        </a:xfrm>
        <a:prstGeom prst="stripedRightArrow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path path="rect">
            <a:fillToRect r="100000" b="100000"/>
          </a:path>
        </a:gra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/>
            <a:t>ВПЕРЕД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15</xdr:col>
      <xdr:colOff>504825</xdr:colOff>
      <xdr:row>4</xdr:row>
      <xdr:rowOff>57150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620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104775</xdr:rowOff>
    </xdr:from>
    <xdr:to>
      <xdr:col>16</xdr:col>
      <xdr:colOff>371475</xdr:colOff>
      <xdr:row>28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>
          <a:off x="0" y="3829050"/>
          <a:ext cx="10125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11</xdr:row>
      <xdr:rowOff>161925</xdr:rowOff>
    </xdr:from>
    <xdr:to>
      <xdr:col>8</xdr:col>
      <xdr:colOff>0</xdr:colOff>
      <xdr:row>13</xdr:row>
      <xdr:rowOff>200025</xdr:rowOff>
    </xdr:to>
    <xdr:sp>
      <xdr:nvSpPr>
        <xdr:cNvPr id="1" name="AutoShape 21">
          <a:hlinkClick r:id="rId1"/>
        </xdr:cNvPr>
        <xdr:cNvSpPr>
          <a:spLocks/>
        </xdr:cNvSpPr>
      </xdr:nvSpPr>
      <xdr:spPr>
        <a:xfrm rot="10800000">
          <a:off x="1304925" y="3619500"/>
          <a:ext cx="1971675" cy="666750"/>
        </a:xfrm>
        <a:prstGeom prst="stripedRightArrow">
          <a:avLst/>
        </a:prstGeom>
        <a:gradFill rotWithShape="1">
          <a:gsLst>
            <a:gs pos="0">
              <a:srgbClr val="00FF00"/>
            </a:gs>
            <a:gs pos="100000">
              <a:srgbClr val="007500"/>
            </a:gs>
          </a:gsLst>
          <a:path path="rect">
            <a:fillToRect r="100000" b="100000"/>
          </a:path>
        </a:gra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/>
            <a:t>НАЗАД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oneCell">
    <xdr:from>
      <xdr:col>22</xdr:col>
      <xdr:colOff>219075</xdr:colOff>
      <xdr:row>0</xdr:row>
      <xdr:rowOff>0</xdr:rowOff>
    </xdr:from>
    <xdr:to>
      <xdr:col>23</xdr:col>
      <xdr:colOff>333375</xdr:colOff>
      <xdr:row>22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8829675" y="0"/>
          <a:ext cx="495300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504825</xdr:colOff>
      <xdr:row>22</xdr:row>
      <xdr:rowOff>171450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200000">
          <a:off x="9525" y="19050"/>
          <a:ext cx="495300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B1:AQ17"/>
  <sheetViews>
    <sheetView tabSelected="1" workbookViewId="0" topLeftCell="A4">
      <selection activeCell="L16" sqref="L16"/>
    </sheetView>
  </sheetViews>
  <sheetFormatPr defaultColWidth="9.140625" defaultRowHeight="24.75" customHeight="1"/>
  <cols>
    <col min="1" max="1" width="9.140625" style="3" customWidth="1"/>
    <col min="2" max="16384" width="5.7109375" style="3" customWidth="1"/>
  </cols>
  <sheetData>
    <row r="1" spans="2:13" ht="24.75" customHeight="1" thickBot="1">
      <c r="B1" s="11" t="s">
        <v>22</v>
      </c>
      <c r="M1" s="4">
        <v>1</v>
      </c>
    </row>
    <row r="2" spans="4:13" ht="24.75" customHeight="1" thickBot="1">
      <c r="D2" s="13"/>
      <c r="E2" s="14"/>
      <c r="F2" s="14"/>
      <c r="G2" s="14"/>
      <c r="H2" s="14"/>
      <c r="I2" s="15"/>
      <c r="M2" s="5"/>
    </row>
    <row r="3" spans="11:19" ht="24.75" customHeight="1">
      <c r="K3" s="4">
        <v>2</v>
      </c>
      <c r="L3" s="5"/>
      <c r="M3" s="5"/>
      <c r="N3" s="5"/>
      <c r="O3" s="5"/>
      <c r="P3" s="5"/>
      <c r="Q3" s="5"/>
      <c r="R3" s="5"/>
      <c r="S3" s="5"/>
    </row>
    <row r="4" spans="10:43" ht="24.75" customHeight="1">
      <c r="J4" s="4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2:17" ht="24.75" customHeight="1">
      <c r="B5" s="11" t="s">
        <v>23</v>
      </c>
      <c r="K5" s="4">
        <v>4</v>
      </c>
      <c r="L5" s="6"/>
      <c r="M5" s="6"/>
      <c r="N5" s="6"/>
      <c r="O5" s="6"/>
      <c r="P5" s="6"/>
      <c r="Q5" s="6"/>
    </row>
    <row r="6" spans="2:16" ht="24.75" customHeight="1">
      <c r="B6" s="12" t="s">
        <v>24</v>
      </c>
      <c r="K6" s="4">
        <v>5</v>
      </c>
      <c r="L6" s="8"/>
      <c r="M6" s="6"/>
      <c r="N6" s="8"/>
      <c r="O6" s="8"/>
      <c r="P6" s="8"/>
    </row>
    <row r="7" spans="11:15" ht="24.75" customHeight="1">
      <c r="K7" s="4">
        <v>6</v>
      </c>
      <c r="L7" s="5"/>
      <c r="M7" s="5"/>
      <c r="N7" s="5"/>
      <c r="O7" s="5"/>
    </row>
    <row r="8" spans="2:22" ht="24.75" customHeight="1">
      <c r="B8" s="11" t="s">
        <v>25</v>
      </c>
      <c r="K8" s="4">
        <v>7</v>
      </c>
      <c r="L8" s="5"/>
      <c r="M8" s="5"/>
      <c r="N8" s="5"/>
      <c r="O8" s="5"/>
      <c r="P8" s="5"/>
      <c r="Q8" s="5"/>
      <c r="R8" s="5"/>
      <c r="S8" s="6"/>
      <c r="T8" s="9"/>
      <c r="U8" s="9"/>
      <c r="V8" s="9"/>
    </row>
    <row r="9" spans="4:22" ht="24.75" customHeight="1">
      <c r="D9" s="16" t="str">
        <f>IF(результат!E16=94,"Молодец!","Подумай ещё!")</f>
        <v>Подумай ещё!</v>
      </c>
      <c r="E9" s="16"/>
      <c r="F9" s="16"/>
      <c r="G9" s="16"/>
      <c r="H9" s="17"/>
      <c r="I9" s="4">
        <v>8</v>
      </c>
      <c r="J9" s="6"/>
      <c r="K9" s="6"/>
      <c r="L9" s="5"/>
      <c r="M9" s="5"/>
      <c r="N9" s="5"/>
      <c r="O9" s="5"/>
      <c r="P9" s="5"/>
      <c r="Q9" s="5"/>
      <c r="R9" s="5"/>
      <c r="S9" s="9"/>
      <c r="T9" s="9"/>
      <c r="U9" s="9"/>
      <c r="V9" s="9"/>
    </row>
    <row r="10" spans="4:22" ht="24.75" customHeight="1">
      <c r="D10" s="16"/>
      <c r="E10" s="16"/>
      <c r="F10" s="16"/>
      <c r="G10" s="16"/>
      <c r="H10" s="17"/>
      <c r="K10" s="4">
        <v>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1:22" ht="24.75" customHeight="1">
      <c r="K11" s="4">
        <v>10</v>
      </c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</row>
    <row r="12" spans="11:22" ht="24.75" customHeight="1">
      <c r="K12" s="4">
        <v>11</v>
      </c>
      <c r="L12" s="5"/>
      <c r="M12" s="5"/>
      <c r="N12" s="5"/>
      <c r="O12" s="5"/>
      <c r="P12" s="5"/>
      <c r="Q12" s="5"/>
      <c r="R12" s="9"/>
      <c r="S12" s="9"/>
      <c r="T12" s="9"/>
      <c r="U12" s="9"/>
      <c r="V12" s="9"/>
    </row>
    <row r="13" spans="11:22" ht="24.75" customHeight="1">
      <c r="K13" s="4">
        <v>12</v>
      </c>
      <c r="L13" s="5"/>
      <c r="M13" s="5"/>
      <c r="N13" s="5"/>
      <c r="O13" s="5"/>
      <c r="P13" s="5"/>
      <c r="Q13" s="5"/>
      <c r="R13" s="5"/>
      <c r="S13" s="6"/>
      <c r="T13" s="6"/>
      <c r="U13" s="6"/>
      <c r="V13" s="9"/>
    </row>
    <row r="14" spans="10:22" ht="24.75" customHeight="1">
      <c r="J14" s="4">
        <v>13</v>
      </c>
      <c r="K14" s="6"/>
      <c r="L14" s="6"/>
      <c r="M14" s="6"/>
      <c r="N14" s="6"/>
      <c r="O14" s="6"/>
      <c r="P14" s="6"/>
      <c r="Q14" s="6"/>
      <c r="R14" s="6"/>
      <c r="S14" s="9"/>
      <c r="T14" s="9"/>
      <c r="U14" s="9"/>
      <c r="V14" s="9"/>
    </row>
    <row r="15" spans="2:9" ht="24.75" customHeight="1">
      <c r="B15" s="2"/>
      <c r="C15" s="2"/>
      <c r="D15" s="2"/>
      <c r="E15" s="2"/>
      <c r="F15" s="2"/>
      <c r="G15" s="2"/>
      <c r="H15" s="2"/>
      <c r="I15" s="10"/>
    </row>
    <row r="16" spans="2:9" ht="24.75" customHeight="1">
      <c r="B16" s="2"/>
      <c r="C16" s="2"/>
      <c r="D16" s="2"/>
      <c r="E16" s="2"/>
      <c r="F16" s="2"/>
      <c r="G16" s="2"/>
      <c r="H16" s="2"/>
      <c r="I16" s="10"/>
    </row>
    <row r="17" spans="2:9" ht="24.75" customHeight="1">
      <c r="B17" s="2"/>
      <c r="C17" s="2"/>
      <c r="D17" s="2"/>
      <c r="E17" s="2"/>
      <c r="F17" s="2"/>
      <c r="G17" s="2"/>
      <c r="H17" s="2"/>
      <c r="I17" s="10"/>
    </row>
  </sheetData>
  <mergeCells count="3">
    <mergeCell ref="B15:I17"/>
    <mergeCell ref="D2:I2"/>
    <mergeCell ref="D9:H10"/>
  </mergeCells>
  <printOptions/>
  <pageMargins left="0.75" right="0.75" top="1" bottom="1" header="0.5" footer="0.5"/>
  <pageSetup horizontalDpi="600" verticalDpi="600" orientation="landscape" paperSize="9" scale="81" r:id="rId4"/>
  <colBreaks count="1" manualBreakCount="1">
    <brk id="25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E1:AT16"/>
  <sheetViews>
    <sheetView workbookViewId="0" topLeftCell="AB1">
      <selection activeCell="A1" sqref="A1:AA16384"/>
    </sheetView>
  </sheetViews>
  <sheetFormatPr defaultColWidth="9.140625" defaultRowHeight="16.5" customHeight="1"/>
  <cols>
    <col min="1" max="4" width="3.7109375" style="18" hidden="1" customWidth="1"/>
    <col min="5" max="5" width="7.28125" style="18" hidden="1" customWidth="1"/>
    <col min="6" max="27" width="3.7109375" style="18" hidden="1" customWidth="1"/>
    <col min="28" max="16384" width="3.7109375" style="18" customWidth="1"/>
  </cols>
  <sheetData>
    <row r="1" ht="16.5" customHeight="1">
      <c r="P1" s="19"/>
    </row>
    <row r="2" spans="5:27" ht="16.5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>
        <f>IF(кроссворд!M2="с",1,0)</f>
        <v>0</v>
      </c>
      <c r="Q2" s="22"/>
      <c r="R2" s="22"/>
      <c r="S2" s="22"/>
      <c r="T2" s="22"/>
      <c r="U2" s="22"/>
      <c r="V2" s="22"/>
      <c r="W2" s="22"/>
      <c r="X2" s="22"/>
      <c r="Y2" s="22"/>
      <c r="AA2" s="20"/>
    </row>
    <row r="3" spans="5:27" ht="16.5" customHeight="1">
      <c r="E3" s="22"/>
      <c r="F3" s="22"/>
      <c r="G3" s="22"/>
      <c r="H3" s="22"/>
      <c r="I3" s="22"/>
      <c r="J3" s="22"/>
      <c r="K3" s="22"/>
      <c r="L3" s="22"/>
      <c r="M3" s="22"/>
      <c r="N3" s="24"/>
      <c r="O3" s="23">
        <f>IF(кроссворд!L3="м",1,0)</f>
        <v>0</v>
      </c>
      <c r="P3" s="23">
        <f>IF(кроссворд!M3="о",1,0)</f>
        <v>0</v>
      </c>
      <c r="Q3" s="23">
        <f>IF(кроссворд!N3="л",1,0)</f>
        <v>0</v>
      </c>
      <c r="R3" s="23">
        <f>IF(кроссворд!O3="е",1,0)</f>
        <v>0</v>
      </c>
      <c r="S3" s="23">
        <f>IF(кроссворд!P3="к",1,0)</f>
        <v>0</v>
      </c>
      <c r="T3" s="23">
        <f>IF(кроссворд!Q3="у",1,0)</f>
        <v>0</v>
      </c>
      <c r="U3" s="23">
        <f>IF(кроссворд!R3="л",1,0)</f>
        <v>0</v>
      </c>
      <c r="V3" s="23">
        <f>IF(кроссворд!S3="а",1,0)</f>
        <v>0</v>
      </c>
      <c r="W3" s="22"/>
      <c r="X3" s="22"/>
      <c r="Y3" s="22"/>
      <c r="AA3" s="20"/>
    </row>
    <row r="4" spans="5:46" ht="16.5" customHeight="1">
      <c r="E4" s="22"/>
      <c r="F4" s="22"/>
      <c r="G4" s="22"/>
      <c r="H4" s="22"/>
      <c r="I4" s="22"/>
      <c r="J4" s="22"/>
      <c r="K4" s="22"/>
      <c r="L4" s="22"/>
      <c r="M4" s="24"/>
      <c r="N4" s="23">
        <f>IF(кроссворд!K4="н",1,0)</f>
        <v>0</v>
      </c>
      <c r="O4" s="23">
        <f>IF(кроссворд!L4="а",1,0)</f>
        <v>0</v>
      </c>
      <c r="P4" s="23">
        <f>IF(кроссворд!M4="п",1,0)</f>
        <v>0</v>
      </c>
      <c r="Q4" s="23">
        <f>IF(кроссворд!N4="р",1,0)</f>
        <v>0</v>
      </c>
      <c r="R4" s="23">
        <f>IF(кроссворд!O4="я",1,0)</f>
        <v>0</v>
      </c>
      <c r="S4" s="23">
        <f>IF(кроссворд!P4="ж",1,0)</f>
        <v>0</v>
      </c>
      <c r="T4" s="23">
        <f>IF(кроссворд!Q4="е",1,0)</f>
        <v>0</v>
      </c>
      <c r="U4" s="23">
        <f>IF(кроссворд!R4="н",1,0)</f>
        <v>0</v>
      </c>
      <c r="V4" s="23">
        <f>IF(кроссворд!S4="и",1,0)</f>
        <v>0</v>
      </c>
      <c r="W4" s="23">
        <f>IF(кроссворд!T4="е",1,0)</f>
        <v>0</v>
      </c>
      <c r="X4" s="22"/>
      <c r="Y4" s="22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5:25" ht="16.5" customHeight="1">
      <c r="E5" s="22"/>
      <c r="F5" s="22"/>
      <c r="G5" s="22"/>
      <c r="H5" s="22"/>
      <c r="I5" s="22"/>
      <c r="J5" s="22"/>
      <c r="K5" s="22"/>
      <c r="L5" s="22"/>
      <c r="M5" s="22"/>
      <c r="N5" s="24"/>
      <c r="O5" s="23">
        <f>IF(кроссворд!L5="п",1,0)</f>
        <v>0</v>
      </c>
      <c r="P5" s="23">
        <f>IF(кроссворд!M5="р",1,0)</f>
        <v>0</v>
      </c>
      <c r="Q5" s="23">
        <f>IF(кроссворд!N5="о",1,0)</f>
        <v>0</v>
      </c>
      <c r="R5" s="23">
        <f>IF(кроссворд!O5="т",1,0)</f>
        <v>0</v>
      </c>
      <c r="S5" s="23">
        <f>IF(кроссворд!P5="о",1,0)</f>
        <v>0</v>
      </c>
      <c r="T5" s="23">
        <f>IF(кроссворд!Q5="н",1,0)</f>
        <v>0</v>
      </c>
      <c r="U5" s="22"/>
      <c r="V5" s="22"/>
      <c r="W5" s="22"/>
      <c r="X5" s="22"/>
      <c r="Y5" s="22"/>
    </row>
    <row r="6" spans="5:27" ht="16.5" customHeight="1">
      <c r="E6" s="22"/>
      <c r="F6" s="22"/>
      <c r="G6" s="22"/>
      <c r="H6" s="22"/>
      <c r="I6" s="22"/>
      <c r="J6" s="22"/>
      <c r="K6" s="22"/>
      <c r="L6" s="22"/>
      <c r="M6" s="22"/>
      <c r="N6" s="24"/>
      <c r="O6" s="23">
        <f>IF(кроссворд!L6="в",1,0)</f>
        <v>0</v>
      </c>
      <c r="P6" s="23">
        <f>IF(кроссворд!M6="о",1,0)</f>
        <v>0</v>
      </c>
      <c r="Q6" s="23">
        <f>IF(кроссворд!N6="л",1,0)</f>
        <v>0</v>
      </c>
      <c r="R6" s="23">
        <f>IF(кроссворд!O6="ь",1,0)</f>
        <v>0</v>
      </c>
      <c r="S6" s="23">
        <f>IF(кроссворд!P6="т",1,0)</f>
        <v>0</v>
      </c>
      <c r="T6" s="22"/>
      <c r="U6" s="22"/>
      <c r="V6" s="22"/>
      <c r="W6" s="22"/>
      <c r="X6" s="22"/>
      <c r="Y6" s="22"/>
      <c r="AA6" s="22"/>
    </row>
    <row r="7" spans="5:25" ht="16.5" customHeight="1">
      <c r="E7" s="22"/>
      <c r="F7" s="22"/>
      <c r="G7" s="22"/>
      <c r="H7" s="22"/>
      <c r="I7" s="22"/>
      <c r="J7" s="22"/>
      <c r="K7" s="22"/>
      <c r="L7" s="22"/>
      <c r="M7" s="22"/>
      <c r="N7" s="24"/>
      <c r="O7" s="23">
        <f>IF(кроссворд!L7="а",1,0)</f>
        <v>0</v>
      </c>
      <c r="P7" s="23">
        <f>IF(кроссворд!M7="т",1,0)</f>
        <v>0</v>
      </c>
      <c r="Q7" s="23">
        <f>IF(кроссворд!N7="о",1,0)</f>
        <v>0</v>
      </c>
      <c r="R7" s="23">
        <f>IF(кроссворд!O7="м",1,0)</f>
        <v>0</v>
      </c>
      <c r="S7" s="22"/>
      <c r="T7" s="22"/>
      <c r="U7" s="22"/>
      <c r="V7" s="22"/>
      <c r="W7" s="22"/>
      <c r="X7" s="22"/>
      <c r="Y7" s="22"/>
    </row>
    <row r="8" spans="5:25" ht="16.5" customHeight="1">
      <c r="E8" s="22"/>
      <c r="F8" s="22"/>
      <c r="G8" s="22"/>
      <c r="H8" s="22"/>
      <c r="I8" s="22"/>
      <c r="J8" s="22"/>
      <c r="K8" s="22"/>
      <c r="L8" s="22"/>
      <c r="M8" s="22"/>
      <c r="N8" s="24"/>
      <c r="O8" s="23">
        <f>IF(кроссворд!L8="м",1,0)</f>
        <v>0</v>
      </c>
      <c r="P8" s="23">
        <f>IF(кроссворд!M8="и",1,0)</f>
        <v>0</v>
      </c>
      <c r="Q8" s="23">
        <f>IF(кроссворд!N8="л",1,0)</f>
        <v>0</v>
      </c>
      <c r="R8" s="23">
        <f>IF(кроссворд!O8="л",1,0)</f>
        <v>0</v>
      </c>
      <c r="S8" s="23">
        <f>IF(кроссворд!P8="и",1,0)</f>
        <v>0</v>
      </c>
      <c r="T8" s="23">
        <f>IF(кроссворд!Q8="к",1,0)</f>
        <v>0</v>
      </c>
      <c r="U8" s="23">
        <f>IF(кроссворд!R8="е",1,0)</f>
        <v>0</v>
      </c>
      <c r="V8" s="23">
        <f>IF(кроссворд!S8="н",1,0)</f>
        <v>0</v>
      </c>
      <c r="W8" s="23"/>
      <c r="X8" s="23"/>
      <c r="Y8" s="23"/>
    </row>
    <row r="9" spans="5:25" ht="16.5" customHeight="1">
      <c r="E9" s="22"/>
      <c r="F9" s="22"/>
      <c r="G9" s="22"/>
      <c r="H9" s="22"/>
      <c r="I9" s="22"/>
      <c r="J9" s="22"/>
      <c r="K9" s="22"/>
      <c r="L9" s="24"/>
      <c r="M9" s="23">
        <f>IF(кроссворд!J9="п",1,0)</f>
        <v>0</v>
      </c>
      <c r="N9" s="23">
        <f>IF(кроссворд!K9="р",1,0)</f>
        <v>0</v>
      </c>
      <c r="O9" s="23">
        <f>IF(кроссворд!L9="о",1,0)</f>
        <v>0</v>
      </c>
      <c r="P9" s="23">
        <f>IF(кроссворд!M9="в",1,0)</f>
        <v>0</v>
      </c>
      <c r="Q9" s="23">
        <f>IF(кроссворд!N9="о",1,0)</f>
        <v>0</v>
      </c>
      <c r="R9" s="23">
        <f>IF(кроссворд!O9="д",1,0)</f>
        <v>0</v>
      </c>
      <c r="S9" s="23">
        <f>IF(кроссворд!P9="н",1,0)</f>
        <v>0</v>
      </c>
      <c r="T9" s="23">
        <f>IF(кроссворд!Q9="и",1,0)</f>
        <v>0</v>
      </c>
      <c r="U9" s="23">
        <f>IF(кроссворд!R9="к",1,0)</f>
        <v>0</v>
      </c>
      <c r="V9" s="23"/>
      <c r="W9" s="23"/>
      <c r="X9" s="23"/>
      <c r="Y9" s="23"/>
    </row>
    <row r="10" spans="5:25" ht="16.5" customHeight="1"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3">
        <f>IF(кроссворд!L10="э",1,0)</f>
        <v>0</v>
      </c>
      <c r="P10" s="23">
        <f>IF(кроссворд!M10="л",1,0)</f>
        <v>0</v>
      </c>
      <c r="Q10" s="23">
        <f>IF(кроссворд!N10="е",1,0)</f>
        <v>0</v>
      </c>
      <c r="R10" s="23">
        <f>IF(кроссворд!O10="к",1,0)</f>
        <v>0</v>
      </c>
      <c r="S10" s="23">
        <f>IF(кроссворд!P10="т",1,0)</f>
        <v>0</v>
      </c>
      <c r="T10" s="23">
        <f>IF(кроссворд!Q10="р",1,0)</f>
        <v>0</v>
      </c>
      <c r="U10" s="23">
        <f>IF(кроссворд!R10="о",1,0)</f>
        <v>0</v>
      </c>
      <c r="V10" s="23">
        <f>IF(кроссворд!S10="с",1,0)</f>
        <v>0</v>
      </c>
      <c r="W10" s="23">
        <f>IF(кроссворд!T10="к",1,0)</f>
        <v>0</v>
      </c>
      <c r="X10" s="23">
        <f>IF(кроссворд!U10="о",1,0)</f>
        <v>0</v>
      </c>
      <c r="Y10" s="23">
        <f>IF(кроссворд!V10="п",1,0)</f>
        <v>0</v>
      </c>
    </row>
    <row r="11" spans="5:25" ht="16.5" customHeight="1"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23">
        <f>IF(кроссворд!L11="р",1,0)</f>
        <v>0</v>
      </c>
      <c r="P11" s="23">
        <f>IF(кроссворд!M11="е",1,0)</f>
        <v>0</v>
      </c>
      <c r="Q11" s="23">
        <f>IF(кроссворд!N11="з",1,0)</f>
        <v>0</v>
      </c>
      <c r="R11" s="23">
        <f>IF(кроссворд!O11="е",1,0)</f>
        <v>0</v>
      </c>
      <c r="S11" s="23">
        <f>IF(кроссворд!P11="р",1,0)</f>
        <v>0</v>
      </c>
      <c r="T11" s="23">
        <f>IF(кроссворд!Q11="ф",1,0)</f>
        <v>0</v>
      </c>
      <c r="U11" s="23">
        <f>IF(кроссворд!R11="о",1,0)</f>
        <v>0</v>
      </c>
      <c r="V11" s="23">
        <f>IF(кроссворд!S11="р",1,0)</f>
        <v>0</v>
      </c>
      <c r="W11" s="23">
        <f>IF(кроссворд!T11="д",1,0)</f>
        <v>0</v>
      </c>
      <c r="X11" s="23"/>
      <c r="Y11" s="23"/>
    </row>
    <row r="12" spans="5:25" ht="16.5" customHeight="1"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23">
        <f>IF(кроссворд!L12="я",1,0)</f>
        <v>0</v>
      </c>
      <c r="P12" s="23">
        <f>IF(кроссворд!M12="н",1,0)</f>
        <v>0</v>
      </c>
      <c r="Q12" s="23">
        <f>IF(кроссворд!N12="т",1,0)</f>
        <v>0</v>
      </c>
      <c r="R12" s="23">
        <f>IF(кроссворд!O12="а",1,0)</f>
        <v>0</v>
      </c>
      <c r="S12" s="23">
        <f>IF(кроссворд!P12="р",1,0)</f>
        <v>0</v>
      </c>
      <c r="T12" s="23">
        <f>IF(кроссворд!Q12="ь",1,0)</f>
        <v>0</v>
      </c>
      <c r="U12" s="23"/>
      <c r="V12" s="23"/>
      <c r="W12" s="23"/>
      <c r="X12" s="23"/>
      <c r="Y12" s="23"/>
    </row>
    <row r="13" spans="5:25" ht="16.5" customHeight="1"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23">
        <f>IF(кроссворд!L13="д",1,0)</f>
        <v>0</v>
      </c>
      <c r="P13" s="23">
        <f>IF(кроссворд!M13="и",1,0)</f>
        <v>0</v>
      </c>
      <c r="Q13" s="23">
        <f>IF(кроссворд!N13="э",1,0)</f>
        <v>0</v>
      </c>
      <c r="R13" s="23">
        <f>IF(кроссворд!O13="л",1,0)</f>
        <v>0</v>
      </c>
      <c r="S13" s="23">
        <f>IF(кроссворд!P13="е",1,0)</f>
        <v>0</v>
      </c>
      <c r="T13" s="23">
        <f>IF(кроссворд!Q13="к",1,0)</f>
        <v>0</v>
      </c>
      <c r="U13" s="23">
        <f>IF(кроссворд!R13="т",1,0)</f>
        <v>0</v>
      </c>
      <c r="V13" s="23">
        <f>IF(кроссворд!S13="р",1,0)</f>
        <v>0</v>
      </c>
      <c r="W13" s="23">
        <f>IF(кроссворд!T13="и",1,0)</f>
        <v>0</v>
      </c>
      <c r="X13" s="23">
        <f>IF(кроссворд!U13="к",1,0)</f>
        <v>0</v>
      </c>
      <c r="Y13" s="23"/>
    </row>
    <row r="14" spans="5:25" ht="16.5" customHeight="1">
      <c r="E14" s="22"/>
      <c r="F14" s="22"/>
      <c r="G14" s="22"/>
      <c r="H14" s="22"/>
      <c r="I14" s="22"/>
      <c r="J14" s="22"/>
      <c r="K14" s="22"/>
      <c r="L14" s="22"/>
      <c r="M14" s="24"/>
      <c r="N14" s="23">
        <f>IF(кроссворд!K14="э",1,0)</f>
        <v>0</v>
      </c>
      <c r="O14" s="23">
        <f>IF(кроссворд!L14="л",1,0)</f>
        <v>0</v>
      </c>
      <c r="P14" s="23">
        <f>IF(кроссворд!M14="е",1,0)</f>
        <v>0</v>
      </c>
      <c r="Q14" s="23">
        <f>IF(кроссворд!N14="к",1,0)</f>
        <v>0</v>
      </c>
      <c r="R14" s="23">
        <f>IF(кроссворд!O14="т",1,0)</f>
        <v>0</v>
      </c>
      <c r="S14" s="23">
        <f>IF(кроссворд!P14="р",1,0)</f>
        <v>0</v>
      </c>
      <c r="T14" s="23">
        <f>IF(кроссворд!Q14="о",1,0)</f>
        <v>0</v>
      </c>
      <c r="U14" s="23">
        <f>IF(кроссворд!R14="н",1,0)</f>
        <v>0</v>
      </c>
      <c r="V14" s="23"/>
      <c r="W14" s="23"/>
      <c r="X14" s="23"/>
      <c r="Y14" s="23"/>
    </row>
    <row r="15" spans="5:25" ht="16.5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5:25" ht="16.5" customHeight="1">
      <c r="E16" s="22">
        <f>SUM(M2:X14)</f>
        <v>0</v>
      </c>
      <c r="F16" s="25" t="s">
        <v>21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AR17"/>
  <sheetViews>
    <sheetView workbookViewId="0" topLeftCell="Y1">
      <selection activeCell="AG11" sqref="AG11"/>
    </sheetView>
  </sheetViews>
  <sheetFormatPr defaultColWidth="9.140625" defaultRowHeight="24.75" customHeight="1"/>
  <cols>
    <col min="1" max="24" width="5.7109375" style="27" hidden="1" customWidth="1"/>
    <col min="25" max="16384" width="5.7109375" style="27" customWidth="1"/>
  </cols>
  <sheetData>
    <row r="1" spans="1:24" ht="24.75" customHeight="1">
      <c r="A1" s="26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>
        <v>1</v>
      </c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3:24" ht="24.75" customHeight="1">
      <c r="C2" s="30"/>
      <c r="D2" s="31"/>
      <c r="E2" s="31"/>
      <c r="F2" s="31"/>
      <c r="G2" s="31"/>
      <c r="H2" s="31"/>
      <c r="I2" s="31"/>
      <c r="J2" s="31"/>
      <c r="K2" s="28"/>
      <c r="L2" s="28"/>
      <c r="M2" s="28"/>
      <c r="N2" s="32" t="s">
        <v>0</v>
      </c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3:24" ht="24.75" customHeight="1">
      <c r="C3" s="28"/>
      <c r="D3" s="28"/>
      <c r="E3" s="28"/>
      <c r="F3" s="28"/>
      <c r="G3" s="28"/>
      <c r="H3" s="28"/>
      <c r="I3" s="28"/>
      <c r="J3" s="28"/>
      <c r="K3" s="28"/>
      <c r="L3" s="29">
        <v>2</v>
      </c>
      <c r="M3" s="32" t="s">
        <v>10</v>
      </c>
      <c r="N3" s="32" t="s">
        <v>1</v>
      </c>
      <c r="O3" s="32" t="s">
        <v>7</v>
      </c>
      <c r="P3" s="32" t="s">
        <v>8</v>
      </c>
      <c r="Q3" s="32" t="s">
        <v>11</v>
      </c>
      <c r="R3" s="32" t="s">
        <v>12</v>
      </c>
      <c r="S3" s="32" t="s">
        <v>7</v>
      </c>
      <c r="T3" s="32" t="s">
        <v>13</v>
      </c>
      <c r="U3" s="28"/>
      <c r="V3" s="28"/>
      <c r="W3" s="28"/>
      <c r="X3" s="28"/>
    </row>
    <row r="4" spans="3:44" ht="24.75" customHeight="1">
      <c r="C4" s="28"/>
      <c r="D4" s="28"/>
      <c r="E4" s="28"/>
      <c r="F4" s="28"/>
      <c r="G4" s="28"/>
      <c r="H4" s="28"/>
      <c r="I4" s="28"/>
      <c r="J4" s="28"/>
      <c r="K4" s="29">
        <v>3</v>
      </c>
      <c r="L4" s="32" t="s">
        <v>9</v>
      </c>
      <c r="M4" s="32" t="s">
        <v>13</v>
      </c>
      <c r="N4" s="32" t="s">
        <v>2</v>
      </c>
      <c r="O4" s="32" t="s">
        <v>3</v>
      </c>
      <c r="P4" s="32" t="s">
        <v>14</v>
      </c>
      <c r="Q4" s="32" t="s">
        <v>15</v>
      </c>
      <c r="R4" s="32" t="s">
        <v>8</v>
      </c>
      <c r="S4" s="32" t="s">
        <v>9</v>
      </c>
      <c r="T4" s="32" t="s">
        <v>5</v>
      </c>
      <c r="U4" s="32" t="s">
        <v>8</v>
      </c>
      <c r="V4" s="28"/>
      <c r="W4" s="28"/>
      <c r="X4" s="28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24" ht="24.75" customHeight="1">
      <c r="A5" s="26"/>
      <c r="C5" s="28"/>
      <c r="D5" s="28"/>
      <c r="E5" s="28"/>
      <c r="F5" s="28"/>
      <c r="G5" s="28"/>
      <c r="H5" s="28"/>
      <c r="I5" s="28"/>
      <c r="J5" s="28"/>
      <c r="K5" s="28"/>
      <c r="L5" s="29">
        <v>4</v>
      </c>
      <c r="M5" s="32" t="s">
        <v>2</v>
      </c>
      <c r="N5" s="32" t="s">
        <v>3</v>
      </c>
      <c r="O5" s="32" t="s">
        <v>1</v>
      </c>
      <c r="P5" s="32" t="s">
        <v>4</v>
      </c>
      <c r="Q5" s="32" t="s">
        <v>1</v>
      </c>
      <c r="R5" s="32" t="s">
        <v>9</v>
      </c>
      <c r="S5" s="28"/>
      <c r="T5" s="28"/>
      <c r="U5" s="28"/>
      <c r="V5" s="28"/>
      <c r="W5" s="28"/>
      <c r="X5" s="28"/>
    </row>
    <row r="6" spans="1:24" ht="24.75" customHeight="1">
      <c r="A6" s="34"/>
      <c r="C6" s="28"/>
      <c r="D6" s="28"/>
      <c r="E6" s="28"/>
      <c r="F6" s="28"/>
      <c r="G6" s="28"/>
      <c r="H6" s="28"/>
      <c r="I6" s="28"/>
      <c r="J6" s="28"/>
      <c r="K6" s="28"/>
      <c r="L6" s="29">
        <v>5</v>
      </c>
      <c r="M6" s="32" t="s">
        <v>6</v>
      </c>
      <c r="N6" s="32" t="s">
        <v>1</v>
      </c>
      <c r="O6" s="32" t="s">
        <v>7</v>
      </c>
      <c r="P6" s="32" t="s">
        <v>16</v>
      </c>
      <c r="Q6" s="32" t="s">
        <v>4</v>
      </c>
      <c r="R6" s="28"/>
      <c r="S6" s="28"/>
      <c r="T6" s="28"/>
      <c r="U6" s="28"/>
      <c r="V6" s="28"/>
      <c r="W6" s="28"/>
      <c r="X6" s="28"/>
    </row>
    <row r="7" spans="3:24" ht="24.75" customHeight="1">
      <c r="C7" s="28"/>
      <c r="D7" s="28"/>
      <c r="E7" s="28"/>
      <c r="F7" s="28"/>
      <c r="G7" s="28"/>
      <c r="H7" s="28"/>
      <c r="I7" s="28"/>
      <c r="J7" s="28"/>
      <c r="K7" s="28"/>
      <c r="L7" s="29">
        <v>6</v>
      </c>
      <c r="M7" s="32" t="s">
        <v>13</v>
      </c>
      <c r="N7" s="32" t="s">
        <v>4</v>
      </c>
      <c r="O7" s="32" t="s">
        <v>1</v>
      </c>
      <c r="P7" s="32" t="s">
        <v>10</v>
      </c>
      <c r="Q7" s="28"/>
      <c r="R7" s="28"/>
      <c r="S7" s="28"/>
      <c r="T7" s="28"/>
      <c r="U7" s="28"/>
      <c r="V7" s="28"/>
      <c r="W7" s="28"/>
      <c r="X7" s="28"/>
    </row>
    <row r="8" spans="1:24" ht="24.75" customHeight="1">
      <c r="A8" s="26"/>
      <c r="C8" s="28"/>
      <c r="D8" s="28"/>
      <c r="E8" s="28"/>
      <c r="F8" s="28"/>
      <c r="G8" s="28"/>
      <c r="H8" s="28"/>
      <c r="I8" s="28"/>
      <c r="J8" s="28"/>
      <c r="K8" s="28"/>
      <c r="L8" s="29">
        <v>7</v>
      </c>
      <c r="M8" s="32" t="s">
        <v>10</v>
      </c>
      <c r="N8" s="32" t="s">
        <v>5</v>
      </c>
      <c r="O8" s="32" t="s">
        <v>7</v>
      </c>
      <c r="P8" s="32" t="s">
        <v>7</v>
      </c>
      <c r="Q8" s="32" t="s">
        <v>5</v>
      </c>
      <c r="R8" s="32" t="s">
        <v>11</v>
      </c>
      <c r="S8" s="32" t="s">
        <v>8</v>
      </c>
      <c r="T8" s="32" t="s">
        <v>9</v>
      </c>
      <c r="U8" s="32"/>
      <c r="V8" s="32"/>
      <c r="W8" s="32"/>
      <c r="X8" s="28"/>
    </row>
    <row r="9" spans="3:24" ht="24.75" customHeight="1">
      <c r="C9" s="35"/>
      <c r="D9" s="35"/>
      <c r="E9" s="35"/>
      <c r="F9" s="35"/>
      <c r="G9" s="36"/>
      <c r="H9" s="28"/>
      <c r="I9" s="28"/>
      <c r="J9" s="29">
        <v>8</v>
      </c>
      <c r="K9" s="32" t="s">
        <v>2</v>
      </c>
      <c r="L9" s="32" t="s">
        <v>3</v>
      </c>
      <c r="M9" s="32" t="s">
        <v>1</v>
      </c>
      <c r="N9" s="32" t="s">
        <v>6</v>
      </c>
      <c r="O9" s="32" t="s">
        <v>1</v>
      </c>
      <c r="P9" s="32" t="s">
        <v>17</v>
      </c>
      <c r="Q9" s="32" t="s">
        <v>9</v>
      </c>
      <c r="R9" s="32" t="s">
        <v>5</v>
      </c>
      <c r="S9" s="32" t="s">
        <v>11</v>
      </c>
      <c r="T9" s="32"/>
      <c r="U9" s="32"/>
      <c r="V9" s="32"/>
      <c r="W9" s="32"/>
      <c r="X9" s="28"/>
    </row>
    <row r="10" spans="3:24" ht="24.75" customHeight="1">
      <c r="C10" s="35"/>
      <c r="D10" s="35"/>
      <c r="E10" s="35"/>
      <c r="F10" s="35"/>
      <c r="G10" s="36"/>
      <c r="H10" s="28"/>
      <c r="I10" s="28"/>
      <c r="J10" s="28"/>
      <c r="K10" s="28"/>
      <c r="L10" s="29">
        <v>9</v>
      </c>
      <c r="M10" s="32" t="s">
        <v>18</v>
      </c>
      <c r="N10" s="32" t="s">
        <v>7</v>
      </c>
      <c r="O10" s="32" t="s">
        <v>8</v>
      </c>
      <c r="P10" s="32" t="s">
        <v>11</v>
      </c>
      <c r="Q10" s="32" t="s">
        <v>4</v>
      </c>
      <c r="R10" s="32" t="s">
        <v>3</v>
      </c>
      <c r="S10" s="32" t="s">
        <v>1</v>
      </c>
      <c r="T10" s="32" t="s">
        <v>0</v>
      </c>
      <c r="U10" s="32" t="s">
        <v>11</v>
      </c>
      <c r="V10" s="32" t="s">
        <v>1</v>
      </c>
      <c r="W10" s="32" t="s">
        <v>2</v>
      </c>
      <c r="X10" s="28"/>
    </row>
    <row r="11" spans="3:24" ht="24.75" customHeight="1">
      <c r="C11" s="28"/>
      <c r="D11" s="28"/>
      <c r="E11" s="28"/>
      <c r="F11" s="28"/>
      <c r="G11" s="28"/>
      <c r="H11" s="28"/>
      <c r="I11" s="28"/>
      <c r="J11" s="28"/>
      <c r="K11" s="28"/>
      <c r="L11" s="29">
        <v>10</v>
      </c>
      <c r="M11" s="32" t="s">
        <v>3</v>
      </c>
      <c r="N11" s="32" t="s">
        <v>8</v>
      </c>
      <c r="O11" s="32" t="s">
        <v>19</v>
      </c>
      <c r="P11" s="32" t="s">
        <v>8</v>
      </c>
      <c r="Q11" s="32" t="s">
        <v>3</v>
      </c>
      <c r="R11" s="32" t="s">
        <v>20</v>
      </c>
      <c r="S11" s="32" t="s">
        <v>1</v>
      </c>
      <c r="T11" s="32" t="s">
        <v>3</v>
      </c>
      <c r="U11" s="32" t="s">
        <v>17</v>
      </c>
      <c r="V11" s="32"/>
      <c r="W11" s="32"/>
      <c r="X11" s="28"/>
    </row>
    <row r="12" spans="3:24" ht="24.75" customHeight="1">
      <c r="C12" s="28"/>
      <c r="D12" s="28"/>
      <c r="E12" s="28"/>
      <c r="F12" s="28"/>
      <c r="G12" s="28"/>
      <c r="H12" s="28"/>
      <c r="I12" s="28"/>
      <c r="J12" s="28"/>
      <c r="K12" s="28"/>
      <c r="L12" s="29">
        <v>11</v>
      </c>
      <c r="M12" s="32" t="s">
        <v>14</v>
      </c>
      <c r="N12" s="32" t="s">
        <v>9</v>
      </c>
      <c r="O12" s="32" t="s">
        <v>4</v>
      </c>
      <c r="P12" s="32" t="s">
        <v>13</v>
      </c>
      <c r="Q12" s="32" t="s">
        <v>3</v>
      </c>
      <c r="R12" s="32" t="s">
        <v>16</v>
      </c>
      <c r="S12" s="32"/>
      <c r="T12" s="32"/>
      <c r="U12" s="32"/>
      <c r="V12" s="32"/>
      <c r="W12" s="32"/>
      <c r="X12" s="28"/>
    </row>
    <row r="13" spans="3:24" ht="24.75" customHeight="1">
      <c r="C13" s="28"/>
      <c r="D13" s="28"/>
      <c r="E13" s="28"/>
      <c r="F13" s="28"/>
      <c r="G13" s="28"/>
      <c r="H13" s="28"/>
      <c r="I13" s="28"/>
      <c r="J13" s="28"/>
      <c r="K13" s="28"/>
      <c r="L13" s="29">
        <v>12</v>
      </c>
      <c r="M13" s="32" t="s">
        <v>17</v>
      </c>
      <c r="N13" s="32" t="s">
        <v>5</v>
      </c>
      <c r="O13" s="32" t="s">
        <v>18</v>
      </c>
      <c r="P13" s="32" t="s">
        <v>7</v>
      </c>
      <c r="Q13" s="32" t="s">
        <v>8</v>
      </c>
      <c r="R13" s="32" t="s">
        <v>11</v>
      </c>
      <c r="S13" s="32" t="s">
        <v>4</v>
      </c>
      <c r="T13" s="32" t="s">
        <v>3</v>
      </c>
      <c r="U13" s="32" t="s">
        <v>5</v>
      </c>
      <c r="V13" s="32" t="s">
        <v>11</v>
      </c>
      <c r="W13" s="32"/>
      <c r="X13" s="28"/>
    </row>
    <row r="14" spans="3:24" ht="24.75" customHeight="1">
      <c r="C14" s="28"/>
      <c r="D14" s="28"/>
      <c r="E14" s="28"/>
      <c r="F14" s="28"/>
      <c r="G14" s="28"/>
      <c r="H14" s="28"/>
      <c r="I14" s="28"/>
      <c r="J14" s="28"/>
      <c r="K14" s="29">
        <v>13</v>
      </c>
      <c r="L14" s="32" t="s">
        <v>18</v>
      </c>
      <c r="M14" s="32" t="s">
        <v>7</v>
      </c>
      <c r="N14" s="32" t="s">
        <v>8</v>
      </c>
      <c r="O14" s="32" t="s">
        <v>11</v>
      </c>
      <c r="P14" s="32" t="s">
        <v>4</v>
      </c>
      <c r="Q14" s="32" t="s">
        <v>3</v>
      </c>
      <c r="R14" s="32" t="s">
        <v>1</v>
      </c>
      <c r="S14" s="32" t="s">
        <v>9</v>
      </c>
      <c r="T14" s="32"/>
      <c r="U14" s="32"/>
      <c r="V14" s="32"/>
      <c r="W14" s="32"/>
      <c r="X14" s="28"/>
    </row>
    <row r="15" spans="1:10" ht="24.75" customHeight="1">
      <c r="A15" s="37"/>
      <c r="B15" s="37"/>
      <c r="C15" s="37"/>
      <c r="D15" s="37"/>
      <c r="E15" s="37"/>
      <c r="F15" s="37"/>
      <c r="G15" s="37"/>
      <c r="H15" s="37"/>
      <c r="I15" s="38"/>
      <c r="J15" s="38"/>
    </row>
    <row r="16" spans="1:10" ht="24.75" customHeight="1">
      <c r="A16" s="37"/>
      <c r="B16" s="37"/>
      <c r="C16" s="37"/>
      <c r="D16" s="37"/>
      <c r="E16" s="37"/>
      <c r="F16" s="37"/>
      <c r="G16" s="37"/>
      <c r="H16" s="37"/>
      <c r="I16" s="38"/>
      <c r="J16" s="38"/>
    </row>
    <row r="17" spans="1:10" ht="24.75" customHeight="1">
      <c r="A17" s="37"/>
      <c r="B17" s="37"/>
      <c r="C17" s="37"/>
      <c r="D17" s="37"/>
      <c r="E17" s="37"/>
      <c r="F17" s="37"/>
      <c r="G17" s="37"/>
      <c r="H17" s="37"/>
      <c r="I17" s="38"/>
      <c r="J17" s="38"/>
    </row>
  </sheetData>
  <mergeCells count="3">
    <mergeCell ref="A15:J17"/>
    <mergeCell ref="C2:J2"/>
    <mergeCell ref="C9:G10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lastPrinted>2011-12-20T15:07:34Z</cp:lastPrinted>
  <dcterms:created xsi:type="dcterms:W3CDTF">1996-10-08T23:32:33Z</dcterms:created>
  <dcterms:modified xsi:type="dcterms:W3CDTF">2011-12-20T15:13:48Z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